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osals\T201609601 - Realignment of Old Orchard Rd at Wescoats Corner\Web Docs\"/>
    </mc:Choice>
  </mc:AlternateContent>
  <xr:revisionPtr revIDLastSave="0" documentId="13_ncr:1_{7198E273-EEAC-461B-ADB4-73F02CE4CD14}" xr6:coauthVersionLast="47" xr6:coauthVersionMax="47" xr10:uidLastSave="{00000000-0000-0000-0000-000000000000}"/>
  <bookViews>
    <workbookView xWindow="-28920" yWindow="-915" windowWidth="29040" windowHeight="15720" activeTab="1" xr2:uid="{00000000-000D-0000-FFFF-FFFF00000000}"/>
  </bookViews>
  <sheets>
    <sheet name="911000" sheetId="1" r:id="rId1"/>
    <sheet name="710601" sheetId="2" r:id="rId2"/>
  </sheets>
  <definedNames>
    <definedName name="_xlnm.Print_Titles" localSheetId="1">'710601'!$10:$12</definedName>
    <definedName name="_xlnm.Print_Titles" localSheetId="0">'911000'!$3:$5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2" l="1"/>
  <c r="F41" i="2"/>
  <c r="F42" i="2"/>
  <c r="F43" i="2"/>
  <c r="F44" i="2"/>
  <c r="F45" i="2"/>
  <c r="F46" i="2"/>
  <c r="F47" i="2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C63" i="2"/>
  <c r="C53" i="2"/>
  <c r="C64" i="2"/>
  <c r="E71" i="2" s="1"/>
  <c r="C54" i="2"/>
  <c r="E59" i="2" s="1"/>
  <c r="D72" i="2"/>
  <c r="F70" i="2"/>
  <c r="F69" i="2"/>
  <c r="F68" i="2"/>
  <c r="F67" i="2"/>
  <c r="F66" i="2"/>
  <c r="D60" i="2"/>
  <c r="F58" i="2"/>
  <c r="F57" i="2"/>
  <c r="F56" i="2"/>
  <c r="C34" i="2"/>
  <c r="C21" i="2"/>
  <c r="F59" i="2" l="1"/>
  <c r="F71" i="2"/>
  <c r="F6" i="2" s="1"/>
  <c r="C33" i="2" l="1"/>
  <c r="C20" i="2"/>
  <c r="C11" i="2"/>
  <c r="E7" i="2" s="1"/>
  <c r="C10" i="2"/>
  <c r="D50" i="2"/>
  <c r="F48" i="2"/>
  <c r="F40" i="2"/>
  <c r="F39" i="2"/>
  <c r="F38" i="2"/>
  <c r="F37" i="2"/>
  <c r="F36" i="2"/>
  <c r="D30" i="2"/>
  <c r="E29" i="2"/>
  <c r="F28" i="2"/>
  <c r="F27" i="2"/>
  <c r="F26" i="2"/>
  <c r="F25" i="2"/>
  <c r="F24" i="2"/>
  <c r="F23" i="2"/>
  <c r="D17" i="2"/>
  <c r="F15" i="2"/>
  <c r="F14" i="2"/>
  <c r="F13" i="2"/>
  <c r="E16" i="2" l="1"/>
  <c r="F16" i="2"/>
  <c r="F29" i="2"/>
  <c r="F49" i="2"/>
  <c r="F9" i="1" l="1"/>
  <c r="D29" i="1"/>
  <c r="F6" i="1"/>
  <c r="F7" i="1"/>
  <c r="E28" i="1"/>
  <c r="F8" i="1"/>
  <c r="F10" i="1"/>
  <c r="F28" i="1" l="1"/>
</calcChain>
</file>

<file path=xl/sharedStrings.xml><?xml version="1.0" encoding="utf-8"?>
<sst xmlns="http://schemas.openxmlformats.org/spreadsheetml/2006/main" count="187" uniqueCount="67">
  <si>
    <t>APPROX
QTY.</t>
  </si>
  <si>
    <t>ITEM NO.</t>
  </si>
  <si>
    <t>UOM</t>
  </si>
  <si>
    <t>DESCRIPTION</t>
  </si>
  <si>
    <t>UNIT PRICE</t>
  </si>
  <si>
    <t>AMOUNT</t>
  </si>
  <si>
    <t>EA</t>
  </si>
  <si>
    <t xml:space="preserve">CONTRACT No. </t>
  </si>
  <si>
    <t xml:space="preserve">Item  Number:  </t>
  </si>
  <si>
    <t>ENTER ITEM DESCRIPTION</t>
  </si>
  <si>
    <t>BREAKOUT SHEET #  1</t>
  </si>
  <si>
    <t>LUMP SUM
BID PRICE</t>
  </si>
  <si>
    <t>BREAKOUT SHEET #  2</t>
  </si>
  <si>
    <t>BREAKOUT SHEET #  3</t>
  </si>
  <si>
    <t xml:space="preserve">TOTAL FOR ITEM NUMBER:  </t>
  </si>
  <si>
    <t>BREAKOUT SHEET - ITEM TOTAL</t>
  </si>
  <si>
    <t>TOTAL  AMOUNT</t>
  </si>
  <si>
    <t>CONTRACTOR NAME: ________________________________________________________</t>
  </si>
  <si>
    <t>CONTRACT TITLE</t>
  </si>
  <si>
    <t>T201609601</t>
  </si>
  <si>
    <t>BREAKOUT SHEET #  4</t>
  </si>
  <si>
    <t>BREAKOUT SHEET #  5</t>
  </si>
  <si>
    <t>MG</t>
  </si>
  <si>
    <t>ACER RUBRUM 'OCTOBER GLORY', 2" CAL, B&amp;B</t>
  </si>
  <si>
    <t>CERCIS CANADENSIS, 6'-7' HT., B&amp;B</t>
  </si>
  <si>
    <t>CHINATHUS VIRGINICUS, 6'-7' HT., B&amp;B</t>
  </si>
  <si>
    <t>GLEDITSIA TRIACANTHOS STREET KEEPER, 2" CAL., B&amp;B</t>
  </si>
  <si>
    <t>ILEX OPACA, 6'-7' HT., B&amp;B</t>
  </si>
  <si>
    <t>JUNIPERUS VIRGINIANA, 7'-8' HT., B&amp;B</t>
  </si>
  <si>
    <t>NYSSA SYLVATICA, 2" CAL, B&amp;B</t>
  </si>
  <si>
    <t>PICEA ABIES, 6'-7' HT., B&amp;B</t>
  </si>
  <si>
    <t>PICEA GLAUCA, 6'-7' HT., B&amp;B</t>
  </si>
  <si>
    <t xml:space="preserve">PICEA PUNGENS, 5'-6' HT., B&amp;B </t>
  </si>
  <si>
    <t>PINUS STROBUS, 6'-7' HT., B&amp;B</t>
  </si>
  <si>
    <t>PRUNUS X YEDOENSIS, 2" CAL., B&amp;B</t>
  </si>
  <si>
    <t>QUERCUS PHELLOS, 2.5" CAL, B&amp;B</t>
  </si>
  <si>
    <t>CORNUS 'ARCTIC FIRE', #5 CONT. 18"-24"</t>
  </si>
  <si>
    <t>PANICUM VIRGATUM 'CAPE BREEZE', #1 CONT.</t>
  </si>
  <si>
    <t>PENNISETUM ALOPECUROIDES 'LITTLE BUNNY', #2 CONT.</t>
  </si>
  <si>
    <t>INFILTRATION BASIN TREES; 1.5" CAL, B&amp;B</t>
  </si>
  <si>
    <t>INFILTRATION BASIN TREES; 6' HT., B&amp;B</t>
  </si>
  <si>
    <t xml:space="preserve">STORMWATER INFILTRATION BASIN SHRUBS; #3 CONT. </t>
  </si>
  <si>
    <t>STORMWATER INFILTRATION BASIN PLUGS</t>
  </si>
  <si>
    <t>ONE YEAR OF LANDSCAPE MONITORING / MAINTENANCE</t>
  </si>
  <si>
    <t>ADDITIONAL WATERING</t>
  </si>
  <si>
    <t>T201609601 - REALIGNMENT OF OLD ORCHARD ROAD AT WESCOATS CORNER</t>
  </si>
  <si>
    <t>Tidewater Utilities Waterline Relocation; TU-1</t>
  </si>
  <si>
    <t>Tidewater Utilities Waterline Relocation; TU-2</t>
  </si>
  <si>
    <t>Tidewater Utilities Waterline Relocation; TU-3</t>
  </si>
  <si>
    <t>Tidewater Utilities Waterline Relocation; TU-4</t>
  </si>
  <si>
    <t>Tidewater Utilities Waterline Relocation; TU-5</t>
  </si>
  <si>
    <t>LF</t>
  </si>
  <si>
    <t>Furnish and Install 10" PVC Pipe, C-909, CL 235 (includes all bends and fittings)</t>
  </si>
  <si>
    <t>Connect to Existing 10" Main</t>
  </si>
  <si>
    <t>Fire Hydrant Relocation</t>
  </si>
  <si>
    <t>Furnish and Install 20" (min) Steel Casing; Sch 40, 0.375" min.</t>
  </si>
  <si>
    <t>Furnish and Install 10" Wet Tap</t>
  </si>
  <si>
    <t>Furnish and Install 2" Temporary Blow-off</t>
  </si>
  <si>
    <t>Furnish and Install 10" Gate Valve</t>
  </si>
  <si>
    <t>Furnish and Install 12" PVC Pipe, C-909, CL 235 (includes all bends and fittings)</t>
  </si>
  <si>
    <t>Furnish and Install 24" (min) Steel Casing; Sch 40, 0.375" min.</t>
  </si>
  <si>
    <t>Furnsish and Install 10" Wet Tap</t>
  </si>
  <si>
    <t>Connect to Existing 12" Main</t>
  </si>
  <si>
    <t>Furnsish and Install 12" Gate Valve</t>
  </si>
  <si>
    <t>Furnish and Install Fire Hydrant Assembly (excludes hydrant tee &amp; valve)</t>
  </si>
  <si>
    <t>Remove Existing Hydrant Assembly</t>
  </si>
  <si>
    <t>Remove Water Valve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</si>
</sst>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;###0"/>
  </numFmts>
  <fonts count="11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0"/>
      <color rgb="FF0000FF"/>
      <name val="Times New Roman"/>
      <family val="1"/>
    </font>
    <font>
      <b/>
      <sz val="9"/>
      <name val="Times New Roman"/>
      <family val="1"/>
    </font>
    <font>
      <sz val="12"/>
      <color rgb="FF0000FF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ill="1" applyBorder="1" applyAlignment="1">
      <alignment horizontal="left" vertical="top"/>
    </xf>
    <xf numFmtId="0" fontId="4" fillId="0" borderId="3" xfId="0" applyFont="1" applyFill="1" applyBorder="1" applyAlignment="1" applyProtection="1">
      <alignment horizontal="left" vertical="top"/>
    </xf>
    <xf numFmtId="0" fontId="0" fillId="0" borderId="2" xfId="0" applyFill="1" applyBorder="1" applyAlignment="1" applyProtection="1">
      <alignment horizontal="left" vertical="top"/>
    </xf>
    <xf numFmtId="0" fontId="0" fillId="0" borderId="5" xfId="0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right" vertical="top"/>
    </xf>
    <xf numFmtId="0" fontId="3" fillId="0" borderId="7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4" fillId="0" borderId="2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 vertical="top"/>
    </xf>
    <xf numFmtId="44" fontId="3" fillId="0" borderId="8" xfId="0" applyNumberFormat="1" applyFont="1" applyFill="1" applyBorder="1" applyAlignment="1" applyProtection="1">
      <alignment horizontal="left" vertical="center" wrapText="1"/>
    </xf>
    <xf numFmtId="44" fontId="3" fillId="0" borderId="9" xfId="0" applyNumberFormat="1" applyFont="1" applyFill="1" applyBorder="1" applyAlignment="1" applyProtection="1">
      <alignment horizontal="left" vertical="center" wrapText="1"/>
    </xf>
    <xf numFmtId="44" fontId="1" fillId="0" borderId="14" xfId="0" applyNumberFormat="1" applyFont="1" applyFill="1" applyBorder="1" applyAlignment="1" applyProtection="1">
      <alignment horizontal="left" vertical="center" wrapText="1"/>
    </xf>
    <xf numFmtId="44" fontId="6" fillId="0" borderId="13" xfId="0" applyNumberFormat="1" applyFont="1" applyFill="1" applyBorder="1" applyAlignment="1" applyProtection="1">
      <alignment horizontal="right" wrapText="1" indent="1"/>
    </xf>
    <xf numFmtId="44" fontId="3" fillId="0" borderId="12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right" vertical="top"/>
    </xf>
    <xf numFmtId="0" fontId="0" fillId="0" borderId="0" xfId="0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right" vertical="top"/>
    </xf>
    <xf numFmtId="0" fontId="4" fillId="2" borderId="3" xfId="0" applyFon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center" vertical="top"/>
    </xf>
    <xf numFmtId="0" fontId="4" fillId="2" borderId="2" xfId="0" applyFont="1" applyFill="1" applyBorder="1" applyAlignment="1" applyProtection="1">
      <alignment horizontal="right" vertical="top"/>
    </xf>
    <xf numFmtId="0" fontId="4" fillId="2" borderId="4" xfId="0" applyFont="1" applyFill="1" applyBorder="1" applyAlignment="1" applyProtection="1">
      <alignment horizontal="right" vertical="top" indent="1"/>
    </xf>
    <xf numFmtId="0" fontId="0" fillId="2" borderId="5" xfId="0" applyFill="1" applyBorder="1" applyAlignment="1" applyProtection="1">
      <alignment horizontal="left" vertical="top"/>
    </xf>
    <xf numFmtId="0" fontId="4" fillId="2" borderId="0" xfId="0" applyFont="1" applyFill="1" applyAlignment="1" applyProtection="1">
      <alignment horizontal="right" vertical="top"/>
    </xf>
    <xf numFmtId="0" fontId="4" fillId="2" borderId="0" xfId="0" applyFont="1" applyFill="1" applyAlignment="1" applyProtection="1">
      <alignment horizontal="center" vertical="top"/>
    </xf>
    <xf numFmtId="0" fontId="0" fillId="2" borderId="0" xfId="0" applyFill="1" applyAlignment="1" applyProtection="1">
      <alignment horizontal="left" vertical="top"/>
    </xf>
    <xf numFmtId="0" fontId="3" fillId="0" borderId="7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164" fontId="2" fillId="0" borderId="10" xfId="0" applyNumberFormat="1" applyFont="1" applyBorder="1" applyAlignment="1" applyProtection="1">
      <alignment horizontal="center" vertical="top" wrapText="1"/>
    </xf>
    <xf numFmtId="164" fontId="2" fillId="0" borderId="0" xfId="0" applyNumberFormat="1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right" vertical="center" wrapText="1"/>
    </xf>
    <xf numFmtId="164" fontId="2" fillId="0" borderId="11" xfId="0" applyNumberFormat="1" applyFont="1" applyBorder="1" applyAlignment="1" applyProtection="1">
      <alignment horizontal="center" vertical="top" wrapText="1"/>
    </xf>
    <xf numFmtId="0" fontId="0" fillId="0" borderId="12" xfId="0" applyBorder="1" applyAlignment="1" applyProtection="1">
      <alignment horizontal="left" vertical="top"/>
    </xf>
    <xf numFmtId="0" fontId="3" fillId="0" borderId="12" xfId="0" applyFont="1" applyBorder="1" applyAlignment="1" applyProtection="1">
      <alignment horizontal="center" vertical="top" wrapText="1"/>
    </xf>
    <xf numFmtId="44" fontId="8" fillId="0" borderId="13" xfId="0" applyNumberFormat="1" applyFont="1" applyBorder="1" applyAlignment="1" applyProtection="1">
      <alignment horizontal="right" wrapText="1" indent="1"/>
    </xf>
    <xf numFmtId="0" fontId="1" fillId="0" borderId="15" xfId="0" applyFont="1" applyBorder="1" applyAlignment="1" applyProtection="1">
      <alignment horizontal="right" vertical="top" wrapText="1"/>
    </xf>
    <xf numFmtId="0" fontId="1" fillId="0" borderId="15" xfId="0" applyFont="1" applyBorder="1" applyAlignment="1" applyProtection="1">
      <alignment horizontal="left" vertical="top" wrapText="1"/>
    </xf>
    <xf numFmtId="0" fontId="4" fillId="2" borderId="6" xfId="0" applyFont="1" applyFill="1" applyBorder="1" applyAlignment="1" applyProtection="1">
      <alignment horizontal="right" vertical="top" indent="1"/>
    </xf>
    <xf numFmtId="44" fontId="1" fillId="0" borderId="14" xfId="0" applyNumberFormat="1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/>
    </xf>
    <xf numFmtId="0" fontId="4" fillId="0" borderId="2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right" vertical="top" inden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6" xfId="0" applyFont="1" applyFill="1" applyBorder="1" applyAlignment="1" applyProtection="1">
      <alignment horizontal="right" vertical="top" indent="2"/>
    </xf>
    <xf numFmtId="0" fontId="2" fillId="0" borderId="0" xfId="0" applyFont="1" applyFill="1" applyBorder="1" applyAlignment="1" applyProtection="1">
      <alignment horizontal="left" vertical="top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2" fillId="0" borderId="1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164" fontId="2" fillId="0" borderId="11" xfId="0" applyNumberFormat="1" applyFont="1" applyFill="1" applyBorder="1" applyAlignment="1" applyProtection="1">
      <alignment horizontal="center" vertical="top" wrapText="1"/>
    </xf>
    <xf numFmtId="0" fontId="0" fillId="0" borderId="12" xfId="0" applyFill="1" applyBorder="1" applyAlignment="1" applyProtection="1">
      <alignment horizontal="left" vertical="top"/>
    </xf>
    <xf numFmtId="0" fontId="3" fillId="0" borderId="12" xfId="0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Continuous" vertical="top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top"/>
    </xf>
    <xf numFmtId="0" fontId="3" fillId="0" borderId="1" xfId="0" applyFont="1" applyBorder="1" applyAlignment="1" applyProtection="1">
      <alignment vertical="top" wrapText="1"/>
    </xf>
    <xf numFmtId="0" fontId="3" fillId="0" borderId="1" xfId="0" applyFont="1" applyBorder="1" applyAlignment="1" applyProtection="1">
      <alignment vertical="center" wrapText="1"/>
    </xf>
    <xf numFmtId="0" fontId="9" fillId="3" borderId="0" xfId="0" applyFont="1" applyFill="1" applyAlignment="1" applyProtection="1">
      <alignment horizontal="left" vertical="center" indent="1"/>
      <protection locked="0"/>
    </xf>
    <xf numFmtId="44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top"/>
    </xf>
    <xf numFmtId="0" fontId="4" fillId="2" borderId="0" xfId="0" applyFont="1" applyFill="1" applyAlignment="1" applyProtection="1">
      <alignment horizontal="left" vertical="top"/>
    </xf>
    <xf numFmtId="0" fontId="3" fillId="0" borderId="1" xfId="0" applyFont="1" applyBorder="1" applyAlignment="1" applyProtection="1">
      <alignment horizontal="left" vertical="center" wrapText="1"/>
    </xf>
    <xf numFmtId="0" fontId="10" fillId="0" borderId="16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0" fontId="10" fillId="0" borderId="18" xfId="0" applyFont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showGridLines="0" workbookViewId="0">
      <selection activeCell="D1" sqref="D1"/>
    </sheetView>
  </sheetViews>
  <sheetFormatPr defaultColWidth="9.33203125" defaultRowHeight="13.2" x14ac:dyDescent="0.25"/>
  <cols>
    <col min="1" max="1" width="8" style="17" customWidth="1"/>
    <col min="2" max="2" width="12.44140625" style="17" customWidth="1"/>
    <col min="3" max="3" width="9" style="17" customWidth="1"/>
    <col min="4" max="4" width="45" style="17" customWidth="1"/>
    <col min="5" max="5" width="16.109375" style="17" customWidth="1"/>
    <col min="6" max="6" width="18.44140625" style="17" customWidth="1"/>
    <col min="7" max="16384" width="9.33203125" style="17"/>
  </cols>
  <sheetData>
    <row r="1" spans="1:11" ht="15.6" x14ac:dyDescent="0.25">
      <c r="A1" s="60" t="s">
        <v>17</v>
      </c>
      <c r="B1" s="61"/>
      <c r="C1" s="61"/>
      <c r="D1" s="66"/>
      <c r="E1" s="61"/>
      <c r="F1" s="61"/>
    </row>
    <row r="2" spans="1:11" ht="16.2" thickBot="1" x14ac:dyDescent="0.3">
      <c r="A2" s="62" t="s">
        <v>45</v>
      </c>
      <c r="B2" s="63"/>
      <c r="C2" s="63"/>
      <c r="D2" s="63"/>
      <c r="E2" s="63"/>
      <c r="F2" s="63"/>
    </row>
    <row r="3" spans="1:11" ht="15.6" x14ac:dyDescent="0.25">
      <c r="A3" s="1" t="s">
        <v>7</v>
      </c>
      <c r="B3" s="2"/>
      <c r="C3" s="45" t="s">
        <v>19</v>
      </c>
      <c r="D3" s="8"/>
      <c r="E3" s="16"/>
      <c r="F3" s="46" t="s">
        <v>10</v>
      </c>
    </row>
    <row r="4" spans="1:11" ht="15.6" x14ac:dyDescent="0.25">
      <c r="A4" s="3"/>
      <c r="B4" s="4" t="s">
        <v>8</v>
      </c>
      <c r="C4" s="47">
        <v>911000</v>
      </c>
      <c r="D4" s="9"/>
      <c r="F4" s="48" t="s">
        <v>9</v>
      </c>
    </row>
    <row r="5" spans="1:11" ht="30" customHeight="1" x14ac:dyDescent="0.25">
      <c r="A5" s="5" t="s">
        <v>1</v>
      </c>
      <c r="B5" s="6" t="s">
        <v>0</v>
      </c>
      <c r="C5" s="6" t="s">
        <v>2</v>
      </c>
      <c r="D5" s="6" t="s">
        <v>3</v>
      </c>
      <c r="E5" s="6" t="s">
        <v>4</v>
      </c>
      <c r="F5" s="7" t="s">
        <v>5</v>
      </c>
      <c r="G5" s="49"/>
      <c r="H5" s="49"/>
      <c r="I5" s="49"/>
      <c r="J5" s="49"/>
      <c r="K5" s="49"/>
    </row>
    <row r="6" spans="1:11" ht="31.2" x14ac:dyDescent="0.25">
      <c r="A6" s="50">
        <v>1</v>
      </c>
      <c r="B6" s="51">
        <v>3</v>
      </c>
      <c r="C6" s="52" t="s">
        <v>6</v>
      </c>
      <c r="D6" s="64" t="s">
        <v>23</v>
      </c>
      <c r="E6" s="67">
        <v>0</v>
      </c>
      <c r="F6" s="10">
        <f t="shared" ref="F6:F27" si="0">B6*E6</f>
        <v>0</v>
      </c>
      <c r="G6" s="49"/>
      <c r="H6" s="49"/>
      <c r="I6" s="49"/>
      <c r="J6" s="49"/>
      <c r="K6" s="49"/>
    </row>
    <row r="7" spans="1:11" ht="15.6" x14ac:dyDescent="0.25">
      <c r="A7" s="50">
        <v>2</v>
      </c>
      <c r="B7" s="51">
        <v>10</v>
      </c>
      <c r="C7" s="52" t="s">
        <v>6</v>
      </c>
      <c r="D7" s="64" t="s">
        <v>24</v>
      </c>
      <c r="E7" s="67">
        <v>0</v>
      </c>
      <c r="F7" s="10">
        <f t="shared" si="0"/>
        <v>0</v>
      </c>
      <c r="G7" s="49"/>
      <c r="H7" s="49"/>
      <c r="I7" s="49"/>
      <c r="J7" s="49"/>
      <c r="K7" s="49"/>
    </row>
    <row r="8" spans="1:11" ht="15.6" x14ac:dyDescent="0.25">
      <c r="A8" s="50">
        <v>3</v>
      </c>
      <c r="B8" s="51">
        <v>20</v>
      </c>
      <c r="C8" s="52" t="s">
        <v>6</v>
      </c>
      <c r="D8" s="64" t="s">
        <v>25</v>
      </c>
      <c r="E8" s="67">
        <v>0</v>
      </c>
      <c r="F8" s="10">
        <f t="shared" si="0"/>
        <v>0</v>
      </c>
      <c r="G8" s="49"/>
      <c r="H8" s="49"/>
      <c r="I8" s="49"/>
      <c r="J8" s="49"/>
      <c r="K8" s="49"/>
    </row>
    <row r="9" spans="1:11" ht="31.2" x14ac:dyDescent="0.25">
      <c r="A9" s="50">
        <v>4</v>
      </c>
      <c r="B9" s="51">
        <v>12</v>
      </c>
      <c r="C9" s="52" t="s">
        <v>6</v>
      </c>
      <c r="D9" s="64" t="s">
        <v>26</v>
      </c>
      <c r="E9" s="67">
        <v>0</v>
      </c>
      <c r="F9" s="10">
        <f t="shared" ref="F9" si="1">B9*E9</f>
        <v>0</v>
      </c>
      <c r="G9" s="49"/>
      <c r="H9" s="49"/>
      <c r="I9" s="49"/>
      <c r="J9" s="49"/>
      <c r="K9" s="49"/>
    </row>
    <row r="10" spans="1:11" ht="15.6" x14ac:dyDescent="0.25">
      <c r="A10" s="50">
        <v>5</v>
      </c>
      <c r="B10" s="51">
        <v>50</v>
      </c>
      <c r="C10" s="52" t="s">
        <v>6</v>
      </c>
      <c r="D10" s="64" t="s">
        <v>27</v>
      </c>
      <c r="E10" s="67">
        <v>0</v>
      </c>
      <c r="F10" s="10">
        <f t="shared" si="0"/>
        <v>0</v>
      </c>
      <c r="G10" s="49"/>
      <c r="H10" s="49"/>
      <c r="I10" s="49"/>
      <c r="J10" s="49"/>
      <c r="K10" s="49"/>
    </row>
    <row r="11" spans="1:11" ht="15.6" x14ac:dyDescent="0.25">
      <c r="A11" s="50">
        <v>6</v>
      </c>
      <c r="B11" s="51">
        <v>12</v>
      </c>
      <c r="C11" s="52" t="s">
        <v>6</v>
      </c>
      <c r="D11" s="64" t="s">
        <v>28</v>
      </c>
      <c r="E11" s="67">
        <v>0</v>
      </c>
      <c r="F11" s="10">
        <f t="shared" si="0"/>
        <v>0</v>
      </c>
      <c r="G11" s="49"/>
      <c r="H11" s="49"/>
      <c r="I11" s="49"/>
      <c r="J11" s="49"/>
      <c r="K11" s="49"/>
    </row>
    <row r="12" spans="1:11" ht="15.6" x14ac:dyDescent="0.25">
      <c r="A12" s="50">
        <v>7</v>
      </c>
      <c r="B12" s="51">
        <v>9</v>
      </c>
      <c r="C12" s="52" t="s">
        <v>6</v>
      </c>
      <c r="D12" s="64" t="s">
        <v>29</v>
      </c>
      <c r="E12" s="67">
        <v>0</v>
      </c>
      <c r="F12" s="10">
        <f t="shared" si="0"/>
        <v>0</v>
      </c>
      <c r="G12" s="49"/>
      <c r="H12" s="49"/>
      <c r="I12" s="49"/>
      <c r="J12" s="49"/>
      <c r="K12" s="49"/>
    </row>
    <row r="13" spans="1:11" ht="15.6" x14ac:dyDescent="0.25">
      <c r="A13" s="50">
        <v>8</v>
      </c>
      <c r="B13" s="51">
        <v>27</v>
      </c>
      <c r="C13" s="52" t="s">
        <v>6</v>
      </c>
      <c r="D13" s="64" t="s">
        <v>30</v>
      </c>
      <c r="E13" s="67">
        <v>0</v>
      </c>
      <c r="F13" s="10">
        <f t="shared" si="0"/>
        <v>0</v>
      </c>
      <c r="G13" s="49"/>
      <c r="H13" s="49"/>
      <c r="I13" s="49"/>
      <c r="J13" s="49"/>
      <c r="K13" s="49"/>
    </row>
    <row r="14" spans="1:11" ht="15.6" x14ac:dyDescent="0.25">
      <c r="A14" s="50">
        <v>9</v>
      </c>
      <c r="B14" s="51">
        <v>37</v>
      </c>
      <c r="C14" s="52" t="s">
        <v>6</v>
      </c>
      <c r="D14" s="64" t="s">
        <v>31</v>
      </c>
      <c r="E14" s="67">
        <v>0</v>
      </c>
      <c r="F14" s="10">
        <f t="shared" si="0"/>
        <v>0</v>
      </c>
      <c r="G14" s="49"/>
      <c r="H14" s="49"/>
      <c r="I14" s="49"/>
      <c r="J14" s="49"/>
      <c r="K14" s="49"/>
    </row>
    <row r="15" spans="1:11" ht="15.6" x14ac:dyDescent="0.25">
      <c r="A15" s="50">
        <v>10</v>
      </c>
      <c r="B15" s="51">
        <v>12</v>
      </c>
      <c r="C15" s="52" t="s">
        <v>6</v>
      </c>
      <c r="D15" s="64" t="s">
        <v>32</v>
      </c>
      <c r="E15" s="67">
        <v>0</v>
      </c>
      <c r="F15" s="10">
        <f t="shared" si="0"/>
        <v>0</v>
      </c>
      <c r="G15" s="49"/>
      <c r="H15" s="49"/>
      <c r="I15" s="49"/>
      <c r="J15" s="49"/>
      <c r="K15" s="49"/>
    </row>
    <row r="16" spans="1:11" ht="15.6" x14ac:dyDescent="0.25">
      <c r="A16" s="50">
        <v>11</v>
      </c>
      <c r="B16" s="51">
        <v>8</v>
      </c>
      <c r="C16" s="52" t="s">
        <v>6</v>
      </c>
      <c r="D16" s="64" t="s">
        <v>33</v>
      </c>
      <c r="E16" s="67">
        <v>0</v>
      </c>
      <c r="F16" s="10">
        <f t="shared" si="0"/>
        <v>0</v>
      </c>
      <c r="G16" s="49"/>
      <c r="H16" s="49"/>
      <c r="I16" s="49"/>
      <c r="J16" s="49"/>
      <c r="K16" s="49"/>
    </row>
    <row r="17" spans="1:11" ht="15.6" x14ac:dyDescent="0.25">
      <c r="A17" s="50">
        <v>12</v>
      </c>
      <c r="B17" s="51">
        <v>15</v>
      </c>
      <c r="C17" s="52" t="s">
        <v>6</v>
      </c>
      <c r="D17" s="64" t="s">
        <v>34</v>
      </c>
      <c r="E17" s="67">
        <v>0</v>
      </c>
      <c r="F17" s="10">
        <f t="shared" si="0"/>
        <v>0</v>
      </c>
      <c r="G17" s="49"/>
      <c r="H17" s="49"/>
      <c r="I17" s="49"/>
      <c r="J17" s="49"/>
      <c r="K17" s="49"/>
    </row>
    <row r="18" spans="1:11" ht="15.6" x14ac:dyDescent="0.25">
      <c r="A18" s="50">
        <v>13</v>
      </c>
      <c r="B18" s="51">
        <v>7</v>
      </c>
      <c r="C18" s="52" t="s">
        <v>6</v>
      </c>
      <c r="D18" s="65" t="s">
        <v>35</v>
      </c>
      <c r="E18" s="67">
        <v>0</v>
      </c>
      <c r="F18" s="10">
        <f t="shared" si="0"/>
        <v>0</v>
      </c>
      <c r="G18" s="49"/>
      <c r="H18" s="49"/>
      <c r="I18" s="49"/>
      <c r="J18" s="49"/>
      <c r="K18" s="49"/>
    </row>
    <row r="19" spans="1:11" ht="15.6" x14ac:dyDescent="0.25">
      <c r="A19" s="50">
        <v>14</v>
      </c>
      <c r="B19" s="51">
        <v>22</v>
      </c>
      <c r="C19" s="52" t="s">
        <v>6</v>
      </c>
      <c r="D19" s="65" t="s">
        <v>36</v>
      </c>
      <c r="E19" s="67">
        <v>0</v>
      </c>
      <c r="F19" s="10">
        <f t="shared" si="0"/>
        <v>0</v>
      </c>
      <c r="G19" s="49"/>
      <c r="H19" s="49"/>
      <c r="I19" s="49"/>
      <c r="J19" s="49"/>
      <c r="K19" s="49"/>
    </row>
    <row r="20" spans="1:11" ht="31.2" x14ac:dyDescent="0.25">
      <c r="A20" s="50">
        <v>15</v>
      </c>
      <c r="B20" s="51">
        <v>19</v>
      </c>
      <c r="C20" s="52" t="s">
        <v>6</v>
      </c>
      <c r="D20" s="65" t="s">
        <v>37</v>
      </c>
      <c r="E20" s="67">
        <v>0</v>
      </c>
      <c r="F20" s="10"/>
      <c r="G20" s="49"/>
      <c r="H20" s="49"/>
      <c r="I20" s="49"/>
      <c r="J20" s="49"/>
      <c r="K20" s="49"/>
    </row>
    <row r="21" spans="1:11" ht="31.2" x14ac:dyDescent="0.25">
      <c r="A21" s="50">
        <v>16</v>
      </c>
      <c r="B21" s="51">
        <v>58</v>
      </c>
      <c r="C21" s="52" t="s">
        <v>6</v>
      </c>
      <c r="D21" s="65" t="s">
        <v>38</v>
      </c>
      <c r="E21" s="67">
        <v>0</v>
      </c>
      <c r="F21" s="10">
        <f t="shared" si="0"/>
        <v>0</v>
      </c>
      <c r="G21" s="49"/>
      <c r="H21" s="49"/>
      <c r="I21" s="49"/>
      <c r="J21" s="49"/>
      <c r="K21" s="49"/>
    </row>
    <row r="22" spans="1:11" ht="15.6" customHeight="1" x14ac:dyDescent="0.25">
      <c r="A22" s="50">
        <v>17</v>
      </c>
      <c r="B22" s="51">
        <v>10</v>
      </c>
      <c r="C22" s="52" t="s">
        <v>6</v>
      </c>
      <c r="D22" s="65" t="s">
        <v>39</v>
      </c>
      <c r="E22" s="67">
        <v>0</v>
      </c>
      <c r="F22" s="10">
        <f t="shared" si="0"/>
        <v>0</v>
      </c>
      <c r="G22" s="49"/>
      <c r="H22" s="49"/>
      <c r="I22" s="49"/>
      <c r="J22" s="49"/>
      <c r="K22" s="49"/>
    </row>
    <row r="23" spans="1:11" ht="15.6" x14ac:dyDescent="0.25">
      <c r="A23" s="50">
        <v>18</v>
      </c>
      <c r="B23" s="51">
        <v>3</v>
      </c>
      <c r="C23" s="52" t="s">
        <v>6</v>
      </c>
      <c r="D23" s="65" t="s">
        <v>40</v>
      </c>
      <c r="E23" s="67">
        <v>0</v>
      </c>
      <c r="F23" s="10">
        <f t="shared" si="0"/>
        <v>0</v>
      </c>
      <c r="G23" s="49"/>
      <c r="H23" s="49"/>
      <c r="I23" s="49"/>
      <c r="J23" s="49"/>
      <c r="K23" s="49"/>
    </row>
    <row r="24" spans="1:11" ht="31.2" x14ac:dyDescent="0.25">
      <c r="A24" s="50">
        <v>19</v>
      </c>
      <c r="B24" s="51">
        <v>135</v>
      </c>
      <c r="C24" s="52" t="s">
        <v>6</v>
      </c>
      <c r="D24" s="65" t="s">
        <v>41</v>
      </c>
      <c r="E24" s="67">
        <v>0</v>
      </c>
      <c r="F24" s="10">
        <f t="shared" si="0"/>
        <v>0</v>
      </c>
      <c r="G24" s="49"/>
      <c r="H24" s="49"/>
      <c r="I24" s="49"/>
      <c r="J24" s="49"/>
      <c r="K24" s="49"/>
    </row>
    <row r="25" spans="1:11" ht="31.2" x14ac:dyDescent="0.25">
      <c r="A25" s="50">
        <v>20</v>
      </c>
      <c r="B25" s="51">
        <v>8000</v>
      </c>
      <c r="C25" s="52" t="s">
        <v>6</v>
      </c>
      <c r="D25" s="65" t="s">
        <v>42</v>
      </c>
      <c r="E25" s="67">
        <v>0</v>
      </c>
      <c r="F25" s="10">
        <f t="shared" si="0"/>
        <v>0</v>
      </c>
      <c r="G25" s="49"/>
      <c r="H25" s="49"/>
      <c r="I25" s="49"/>
      <c r="J25" s="49"/>
      <c r="K25" s="49"/>
    </row>
    <row r="26" spans="1:11" ht="31.2" x14ac:dyDescent="0.25">
      <c r="A26" s="50">
        <v>21</v>
      </c>
      <c r="B26" s="51">
        <v>1</v>
      </c>
      <c r="C26" s="52" t="s">
        <v>6</v>
      </c>
      <c r="D26" s="65" t="s">
        <v>43</v>
      </c>
      <c r="E26" s="67">
        <v>0</v>
      </c>
      <c r="F26" s="10">
        <f t="shared" si="0"/>
        <v>0</v>
      </c>
      <c r="G26" s="49"/>
      <c r="H26" s="49"/>
      <c r="I26" s="49"/>
      <c r="J26" s="49"/>
      <c r="K26" s="49"/>
    </row>
    <row r="27" spans="1:11" ht="16.2" thickBot="1" x14ac:dyDescent="0.3">
      <c r="A27" s="50">
        <v>22</v>
      </c>
      <c r="B27" s="51">
        <v>30</v>
      </c>
      <c r="C27" s="52" t="s">
        <v>22</v>
      </c>
      <c r="D27" s="65" t="s">
        <v>44</v>
      </c>
      <c r="E27" s="67">
        <v>0</v>
      </c>
      <c r="F27" s="10">
        <f t="shared" si="0"/>
        <v>0</v>
      </c>
      <c r="G27" s="49"/>
      <c r="H27" s="49"/>
      <c r="I27" s="49"/>
      <c r="J27" s="49"/>
      <c r="K27" s="49"/>
    </row>
    <row r="28" spans="1:11" ht="16.5" customHeight="1" thickTop="1" x14ac:dyDescent="0.25">
      <c r="A28" s="53"/>
      <c r="B28" s="54"/>
      <c r="C28" s="55"/>
      <c r="D28" s="15" t="s">
        <v>14</v>
      </c>
      <c r="E28" s="18">
        <f>C4</f>
        <v>911000</v>
      </c>
      <c r="F28" s="12">
        <f>SUM(F6:F27)</f>
        <v>0</v>
      </c>
      <c r="G28" s="49"/>
      <c r="H28" s="49"/>
      <c r="I28" s="49"/>
      <c r="J28" s="49"/>
      <c r="K28" s="49"/>
    </row>
    <row r="29" spans="1:11" ht="21.9" customHeight="1" thickBot="1" x14ac:dyDescent="0.25">
      <c r="A29" s="56"/>
      <c r="B29" s="57"/>
      <c r="C29" s="58"/>
      <c r="D29" s="19" t="str">
        <f>F4</f>
        <v>ENTER ITEM DESCRIPTION</v>
      </c>
      <c r="E29" s="14"/>
      <c r="F29" s="13" t="s">
        <v>11</v>
      </c>
      <c r="G29" s="49"/>
      <c r="H29" s="49"/>
      <c r="I29" s="49"/>
      <c r="J29" s="49"/>
      <c r="K29" s="49"/>
    </row>
    <row r="30" spans="1:11" x14ac:dyDescent="0.25">
      <c r="D30" s="44"/>
    </row>
  </sheetData>
  <sheetProtection algorithmName="SHA-512" hashValue="e6KDUrvJ6Q06y7pBPNIuEA6e3p14gG7JF8LQo5rrmrYI6b8mYsYXrdCp2ybLdqbcxbMGOtpkIKhxbceodvFPxg==" saltValue="YM14hQPkwHYUjOrqNNuA8g==" spinCount="100000" sheet="1" objects="1" scenario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527AD4E7-6CF6-4AFA-BD3E-2550315FA5E0}"/>
    <dataValidation allowBlank="1" showErrorMessage="1" sqref="A1" xr:uid="{9E773962-199D-46E6-A19B-204713DCB1F5}"/>
    <dataValidation allowBlank="1" showInputMessage="1" prompt="ENTER COMPANY_x000a_NAME HERE IN CELL D1_x000a__x000a_USE TAB KEY TO MOVE _x000a_TO NEXT UNIT PRICE_x000a__x000a_ENTER UNIT PRICE IN ALL_x000a_BLUE HIGLIGHTED CELLS" sqref="D1" xr:uid="{81055D72-594C-42C5-8463-45CD11065840}"/>
  </dataValidations>
  <pageMargins left="0.45" right="0.25" top="0.5" bottom="0.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AE5F-37D9-4FF6-A0C6-7CA88D1840C9}">
  <dimension ref="A1:K72"/>
  <sheetViews>
    <sheetView showGridLines="0" tabSelected="1" zoomScale="115" zoomScaleNormal="115" workbookViewId="0">
      <selection activeCell="D1" sqref="D1"/>
    </sheetView>
  </sheetViews>
  <sheetFormatPr defaultColWidth="9.33203125" defaultRowHeight="13.2" x14ac:dyDescent="0.25"/>
  <cols>
    <col min="1" max="1" width="8" style="17" customWidth="1"/>
    <col min="2" max="2" width="12.44140625" style="17" customWidth="1"/>
    <col min="3" max="3" width="9" style="17" customWidth="1"/>
    <col min="4" max="4" width="45" style="17" customWidth="1"/>
    <col min="5" max="5" width="16.109375" style="17" customWidth="1"/>
    <col min="6" max="6" width="18.44140625" style="17" customWidth="1"/>
    <col min="7" max="16384" width="9.33203125" style="17"/>
  </cols>
  <sheetData>
    <row r="1" spans="1:11" ht="15.6" x14ac:dyDescent="0.25">
      <c r="A1" s="60" t="s">
        <v>17</v>
      </c>
      <c r="B1" s="61"/>
      <c r="C1" s="61"/>
      <c r="D1" s="66"/>
      <c r="E1" s="61"/>
      <c r="F1" s="61"/>
    </row>
    <row r="2" spans="1:11" ht="16.2" thickBot="1" x14ac:dyDescent="0.3">
      <c r="A2" s="62" t="s">
        <v>45</v>
      </c>
      <c r="B2" s="63"/>
      <c r="C2" s="63"/>
      <c r="D2" s="63"/>
      <c r="E2" s="63"/>
      <c r="F2" s="63"/>
    </row>
    <row r="3" spans="1:11" ht="15.6" x14ac:dyDescent="0.25">
      <c r="A3" s="20" t="s">
        <v>7</v>
      </c>
      <c r="B3" s="21"/>
      <c r="C3" s="68" t="s">
        <v>19</v>
      </c>
      <c r="D3" s="22"/>
      <c r="E3" s="23"/>
      <c r="F3" s="24" t="s">
        <v>15</v>
      </c>
    </row>
    <row r="4" spans="1:11" ht="15.6" x14ac:dyDescent="0.25">
      <c r="A4" s="25"/>
      <c r="B4" s="26" t="s">
        <v>8</v>
      </c>
      <c r="C4" s="69">
        <v>710601</v>
      </c>
      <c r="D4" s="27"/>
      <c r="E4" s="28"/>
      <c r="F4" s="42"/>
    </row>
    <row r="5" spans="1:11" ht="31.8" thickBot="1" x14ac:dyDescent="0.3">
      <c r="A5" s="29" t="s">
        <v>1</v>
      </c>
      <c r="B5" s="30" t="s">
        <v>0</v>
      </c>
      <c r="C5" s="30" t="s">
        <v>2</v>
      </c>
      <c r="D5" s="30" t="s">
        <v>18</v>
      </c>
      <c r="E5" s="30"/>
      <c r="F5" s="31" t="s">
        <v>16</v>
      </c>
    </row>
    <row r="6" spans="1:11" ht="16.2" thickTop="1" x14ac:dyDescent="0.25">
      <c r="A6" s="32"/>
      <c r="B6" s="33"/>
      <c r="C6" s="34"/>
      <c r="D6" s="35"/>
      <c r="F6" s="43">
        <f>SUM(F16+F29+F49+F59+F71)</f>
        <v>0</v>
      </c>
      <c r="G6" s="44"/>
    </row>
    <row r="7" spans="1:11" ht="23.4" thickBot="1" x14ac:dyDescent="0.25">
      <c r="A7" s="36"/>
      <c r="B7" s="37"/>
      <c r="C7" s="38"/>
      <c r="D7" s="40" t="s">
        <v>14</v>
      </c>
      <c r="E7" s="41">
        <f>C11</f>
        <v>710601</v>
      </c>
      <c r="F7" s="39" t="s">
        <v>11</v>
      </c>
    </row>
    <row r="9" spans="1:11" ht="13.8" thickBot="1" x14ac:dyDescent="0.3"/>
    <row r="10" spans="1:11" ht="15.6" x14ac:dyDescent="0.25">
      <c r="A10" s="1" t="s">
        <v>7</v>
      </c>
      <c r="B10" s="2"/>
      <c r="C10" s="45" t="str">
        <f>C3</f>
        <v>T201609601</v>
      </c>
      <c r="D10" s="8"/>
      <c r="E10" s="16"/>
      <c r="F10" s="46" t="s">
        <v>10</v>
      </c>
    </row>
    <row r="11" spans="1:11" ht="15.6" x14ac:dyDescent="0.25">
      <c r="A11" s="3"/>
      <c r="B11" s="4" t="s">
        <v>8</v>
      </c>
      <c r="C11" s="47">
        <f>C4</f>
        <v>710601</v>
      </c>
      <c r="D11" s="9"/>
      <c r="F11" s="48" t="s">
        <v>46</v>
      </c>
    </row>
    <row r="12" spans="1:11" ht="30" customHeight="1" x14ac:dyDescent="0.25">
      <c r="A12" s="5" t="s">
        <v>1</v>
      </c>
      <c r="B12" s="6" t="s">
        <v>0</v>
      </c>
      <c r="C12" s="6" t="s">
        <v>2</v>
      </c>
      <c r="D12" s="6" t="s">
        <v>3</v>
      </c>
      <c r="E12" s="6" t="s">
        <v>4</v>
      </c>
      <c r="F12" s="7" t="s">
        <v>5</v>
      </c>
      <c r="G12" s="49"/>
      <c r="H12" s="49"/>
      <c r="I12" s="49"/>
      <c r="J12" s="49"/>
      <c r="K12" s="49"/>
    </row>
    <row r="13" spans="1:11" ht="31.2" x14ac:dyDescent="0.25">
      <c r="A13" s="50">
        <v>1</v>
      </c>
      <c r="B13" s="51">
        <v>14</v>
      </c>
      <c r="C13" s="52" t="s">
        <v>51</v>
      </c>
      <c r="D13" s="70" t="s">
        <v>52</v>
      </c>
      <c r="E13" s="67">
        <v>0</v>
      </c>
      <c r="F13" s="10">
        <f t="shared" ref="F13:F15" si="0">B13*E13</f>
        <v>0</v>
      </c>
      <c r="G13" s="49"/>
      <c r="H13" s="49"/>
      <c r="I13" s="49"/>
      <c r="J13" s="49"/>
      <c r="K13" s="49"/>
    </row>
    <row r="14" spans="1:11" ht="15.6" x14ac:dyDescent="0.25">
      <c r="A14" s="50">
        <v>2</v>
      </c>
      <c r="B14" s="51">
        <v>2</v>
      </c>
      <c r="C14" s="52" t="s">
        <v>6</v>
      </c>
      <c r="D14" s="70" t="s">
        <v>53</v>
      </c>
      <c r="E14" s="67">
        <v>0</v>
      </c>
      <c r="F14" s="10">
        <f t="shared" si="0"/>
        <v>0</v>
      </c>
      <c r="G14" s="49"/>
      <c r="H14" s="49"/>
      <c r="I14" s="49"/>
      <c r="J14" s="49"/>
      <c r="K14" s="49"/>
    </row>
    <row r="15" spans="1:11" ht="16.2" thickBot="1" x14ac:dyDescent="0.3">
      <c r="A15" s="50">
        <v>3</v>
      </c>
      <c r="B15" s="51">
        <v>1</v>
      </c>
      <c r="C15" s="52" t="s">
        <v>6</v>
      </c>
      <c r="D15" s="70" t="s">
        <v>54</v>
      </c>
      <c r="E15" s="67">
        <v>0</v>
      </c>
      <c r="F15" s="10">
        <f t="shared" si="0"/>
        <v>0</v>
      </c>
      <c r="G15" s="49"/>
      <c r="H15" s="49"/>
      <c r="I15" s="49"/>
      <c r="J15" s="49"/>
      <c r="K15" s="49"/>
    </row>
    <row r="16" spans="1:11" ht="16.5" customHeight="1" thickTop="1" x14ac:dyDescent="0.25">
      <c r="A16" s="53"/>
      <c r="B16" s="54"/>
      <c r="C16" s="55"/>
      <c r="D16" s="15" t="s">
        <v>14</v>
      </c>
      <c r="E16" s="18">
        <f>C11</f>
        <v>710601</v>
      </c>
      <c r="F16" s="12">
        <f>SUM(F13:F15)</f>
        <v>0</v>
      </c>
      <c r="G16" s="49"/>
      <c r="H16" s="49"/>
      <c r="I16" s="49"/>
      <c r="J16" s="49"/>
      <c r="K16" s="49"/>
    </row>
    <row r="17" spans="1:11" ht="21.9" customHeight="1" thickBot="1" x14ac:dyDescent="0.25">
      <c r="A17" s="56"/>
      <c r="B17" s="57"/>
      <c r="C17" s="58"/>
      <c r="D17" s="19" t="str">
        <f>F11</f>
        <v>Tidewater Utilities Waterline Relocation; TU-1</v>
      </c>
      <c r="E17" s="14"/>
      <c r="F17" s="13"/>
      <c r="G17" s="49"/>
      <c r="H17" s="49"/>
      <c r="I17" s="49"/>
      <c r="J17" s="49"/>
      <c r="K17" s="49"/>
    </row>
    <row r="18" spans="1:11" x14ac:dyDescent="0.25">
      <c r="D18" s="44"/>
    </row>
    <row r="19" spans="1:11" ht="13.8" thickBot="1" x14ac:dyDescent="0.3"/>
    <row r="20" spans="1:11" ht="15.6" x14ac:dyDescent="0.25">
      <c r="A20" s="1" t="s">
        <v>7</v>
      </c>
      <c r="B20" s="2"/>
      <c r="C20" s="45" t="str">
        <f>C3</f>
        <v>T201609601</v>
      </c>
      <c r="D20" s="8"/>
      <c r="E20" s="16"/>
      <c r="F20" s="46" t="s">
        <v>12</v>
      </c>
    </row>
    <row r="21" spans="1:11" ht="15.6" x14ac:dyDescent="0.25">
      <c r="A21" s="3"/>
      <c r="B21" s="4" t="s">
        <v>8</v>
      </c>
      <c r="C21" s="47">
        <f>C4</f>
        <v>710601</v>
      </c>
      <c r="D21" s="9"/>
      <c r="F21" s="48" t="s">
        <v>47</v>
      </c>
    </row>
    <row r="22" spans="1:11" ht="31.2" x14ac:dyDescent="0.25">
      <c r="A22" s="5" t="s">
        <v>1</v>
      </c>
      <c r="B22" s="6" t="s">
        <v>0</v>
      </c>
      <c r="C22" s="6" t="s">
        <v>2</v>
      </c>
      <c r="D22" s="6" t="s">
        <v>3</v>
      </c>
      <c r="E22" s="6" t="s">
        <v>4</v>
      </c>
      <c r="F22" s="7" t="s">
        <v>5</v>
      </c>
    </row>
    <row r="23" spans="1:11" ht="27.6" x14ac:dyDescent="0.25">
      <c r="A23" s="50">
        <v>1</v>
      </c>
      <c r="B23" s="51">
        <v>237</v>
      </c>
      <c r="C23" s="52" t="s">
        <v>51</v>
      </c>
      <c r="D23" s="71" t="s">
        <v>52</v>
      </c>
      <c r="E23" s="67">
        <v>0</v>
      </c>
      <c r="F23" s="10">
        <f t="shared" ref="F23:F28" si="1">B23*E23</f>
        <v>0</v>
      </c>
    </row>
    <row r="24" spans="1:11" ht="27.6" x14ac:dyDescent="0.25">
      <c r="A24" s="50">
        <v>2</v>
      </c>
      <c r="B24" s="51">
        <v>59</v>
      </c>
      <c r="C24" s="52" t="s">
        <v>51</v>
      </c>
      <c r="D24" s="71" t="s">
        <v>55</v>
      </c>
      <c r="E24" s="67">
        <v>0</v>
      </c>
      <c r="F24" s="10">
        <f t="shared" si="1"/>
        <v>0</v>
      </c>
    </row>
    <row r="25" spans="1:11" ht="15.6" x14ac:dyDescent="0.25">
      <c r="A25" s="50">
        <v>3</v>
      </c>
      <c r="B25" s="51">
        <v>1</v>
      </c>
      <c r="C25" s="52" t="s">
        <v>6</v>
      </c>
      <c r="D25" s="71" t="s">
        <v>56</v>
      </c>
      <c r="E25" s="67">
        <v>0</v>
      </c>
      <c r="F25" s="10">
        <f t="shared" si="1"/>
        <v>0</v>
      </c>
    </row>
    <row r="26" spans="1:11" ht="15.6" x14ac:dyDescent="0.25">
      <c r="A26" s="50">
        <v>4</v>
      </c>
      <c r="B26" s="51">
        <v>1</v>
      </c>
      <c r="C26" s="52" t="s">
        <v>6</v>
      </c>
      <c r="D26" s="71" t="s">
        <v>53</v>
      </c>
      <c r="E26" s="67">
        <v>0</v>
      </c>
      <c r="F26" s="10">
        <f t="shared" si="1"/>
        <v>0</v>
      </c>
    </row>
    <row r="27" spans="1:11" ht="15.6" x14ac:dyDescent="0.25">
      <c r="A27" s="50">
        <v>5</v>
      </c>
      <c r="B27" s="51">
        <v>1</v>
      </c>
      <c r="C27" s="52" t="s">
        <v>6</v>
      </c>
      <c r="D27" s="72" t="s">
        <v>57</v>
      </c>
      <c r="E27" s="67">
        <v>0</v>
      </c>
      <c r="F27" s="10">
        <f t="shared" si="1"/>
        <v>0</v>
      </c>
    </row>
    <row r="28" spans="1:11" ht="16.2" thickBot="1" x14ac:dyDescent="0.3">
      <c r="A28" s="50">
        <v>6</v>
      </c>
      <c r="B28" s="51">
        <v>1</v>
      </c>
      <c r="C28" s="52" t="s">
        <v>6</v>
      </c>
      <c r="D28" s="71" t="s">
        <v>58</v>
      </c>
      <c r="E28" s="67">
        <v>0</v>
      </c>
      <c r="F28" s="11">
        <f t="shared" si="1"/>
        <v>0</v>
      </c>
    </row>
    <row r="29" spans="1:11" ht="16.2" thickTop="1" x14ac:dyDescent="0.25">
      <c r="A29" s="53"/>
      <c r="B29" s="54"/>
      <c r="C29" s="55"/>
      <c r="D29" s="15" t="s">
        <v>14</v>
      </c>
      <c r="E29" s="18">
        <f>C21</f>
        <v>710601</v>
      </c>
      <c r="F29" s="12">
        <f>SUM(F23:F28)</f>
        <v>0</v>
      </c>
    </row>
    <row r="30" spans="1:11" ht="21.9" customHeight="1" thickBot="1" x14ac:dyDescent="0.25">
      <c r="A30" s="56"/>
      <c r="B30" s="57"/>
      <c r="C30" s="58"/>
      <c r="D30" s="19" t="str">
        <f>F21</f>
        <v>Tidewater Utilities Waterline Relocation; TU-2</v>
      </c>
      <c r="E30" s="14"/>
      <c r="F30" s="13"/>
    </row>
    <row r="32" spans="1:11" ht="13.8" thickBot="1" x14ac:dyDescent="0.3"/>
    <row r="33" spans="1:6" ht="15.6" x14ac:dyDescent="0.25">
      <c r="A33" s="1" t="s">
        <v>7</v>
      </c>
      <c r="B33" s="2"/>
      <c r="C33" s="45" t="str">
        <f>C3</f>
        <v>T201609601</v>
      </c>
      <c r="D33" s="8"/>
      <c r="E33" s="16"/>
      <c r="F33" s="46" t="s">
        <v>13</v>
      </c>
    </row>
    <row r="34" spans="1:6" ht="15.6" x14ac:dyDescent="0.25">
      <c r="A34" s="3"/>
      <c r="B34" s="4" t="s">
        <v>8</v>
      </c>
      <c r="C34" s="47">
        <f>C4</f>
        <v>710601</v>
      </c>
      <c r="D34" s="9"/>
      <c r="F34" s="48" t="s">
        <v>48</v>
      </c>
    </row>
    <row r="35" spans="1:6" ht="31.2" x14ac:dyDescent="0.25">
      <c r="A35" s="5" t="s">
        <v>1</v>
      </c>
      <c r="B35" s="6" t="s">
        <v>0</v>
      </c>
      <c r="C35" s="6" t="s">
        <v>2</v>
      </c>
      <c r="D35" s="6" t="s">
        <v>3</v>
      </c>
      <c r="E35" s="6" t="s">
        <v>4</v>
      </c>
      <c r="F35" s="7" t="s">
        <v>5</v>
      </c>
    </row>
    <row r="36" spans="1:6" ht="27.6" x14ac:dyDescent="0.25">
      <c r="A36" s="50">
        <v>1</v>
      </c>
      <c r="B36" s="51">
        <v>102</v>
      </c>
      <c r="C36" s="52" t="s">
        <v>51</v>
      </c>
      <c r="D36" s="71" t="s">
        <v>52</v>
      </c>
      <c r="E36" s="67">
        <v>0</v>
      </c>
      <c r="F36" s="10">
        <f t="shared" ref="F36:F48" si="2">B36*E36</f>
        <v>0</v>
      </c>
    </row>
    <row r="37" spans="1:6" ht="27.6" x14ac:dyDescent="0.25">
      <c r="A37" s="50">
        <v>2</v>
      </c>
      <c r="B37" s="51">
        <v>54</v>
      </c>
      <c r="C37" s="52" t="s">
        <v>51</v>
      </c>
      <c r="D37" s="71" t="s">
        <v>55</v>
      </c>
      <c r="E37" s="67">
        <v>0</v>
      </c>
      <c r="F37" s="10">
        <f t="shared" si="2"/>
        <v>0</v>
      </c>
    </row>
    <row r="38" spans="1:6" ht="27.6" x14ac:dyDescent="0.25">
      <c r="A38" s="50">
        <v>3</v>
      </c>
      <c r="B38" s="51">
        <v>514</v>
      </c>
      <c r="C38" s="52" t="s">
        <v>51</v>
      </c>
      <c r="D38" s="71" t="s">
        <v>59</v>
      </c>
      <c r="E38" s="67">
        <v>0</v>
      </c>
      <c r="F38" s="10">
        <f t="shared" si="2"/>
        <v>0</v>
      </c>
    </row>
    <row r="39" spans="1:6" ht="27.6" x14ac:dyDescent="0.25">
      <c r="A39" s="50">
        <v>4</v>
      </c>
      <c r="B39" s="51">
        <v>46</v>
      </c>
      <c r="C39" s="52" t="s">
        <v>51</v>
      </c>
      <c r="D39" s="71" t="s">
        <v>60</v>
      </c>
      <c r="E39" s="67">
        <v>0</v>
      </c>
      <c r="F39" s="10">
        <f t="shared" si="2"/>
        <v>0</v>
      </c>
    </row>
    <row r="40" spans="1:6" ht="15.6" x14ac:dyDescent="0.25">
      <c r="A40" s="50">
        <v>5</v>
      </c>
      <c r="B40" s="51">
        <v>1</v>
      </c>
      <c r="C40" s="52" t="s">
        <v>6</v>
      </c>
      <c r="D40" s="72" t="s">
        <v>61</v>
      </c>
      <c r="E40" s="67">
        <v>0</v>
      </c>
      <c r="F40" s="10">
        <f t="shared" si="2"/>
        <v>0</v>
      </c>
    </row>
    <row r="41" spans="1:6" ht="15.6" x14ac:dyDescent="0.25">
      <c r="A41" s="50">
        <v>6</v>
      </c>
      <c r="B41" s="51">
        <v>1</v>
      </c>
      <c r="C41" s="52" t="s">
        <v>6</v>
      </c>
      <c r="D41" s="72" t="s">
        <v>53</v>
      </c>
      <c r="E41" s="67">
        <v>0</v>
      </c>
      <c r="F41" s="10">
        <f t="shared" si="2"/>
        <v>0</v>
      </c>
    </row>
    <row r="42" spans="1:6" ht="15.6" x14ac:dyDescent="0.25">
      <c r="A42" s="50">
        <v>7</v>
      </c>
      <c r="B42" s="51">
        <v>1</v>
      </c>
      <c r="C42" s="52" t="s">
        <v>6</v>
      </c>
      <c r="D42" s="72" t="s">
        <v>62</v>
      </c>
      <c r="E42" s="67">
        <v>0</v>
      </c>
      <c r="F42" s="10">
        <f t="shared" si="2"/>
        <v>0</v>
      </c>
    </row>
    <row r="43" spans="1:6" ht="15.6" x14ac:dyDescent="0.25">
      <c r="A43" s="50">
        <v>8</v>
      </c>
      <c r="B43" s="51">
        <v>1</v>
      </c>
      <c r="C43" s="52" t="s">
        <v>6</v>
      </c>
      <c r="D43" s="71" t="s">
        <v>58</v>
      </c>
      <c r="E43" s="67">
        <v>0</v>
      </c>
      <c r="F43" s="10">
        <f t="shared" si="2"/>
        <v>0</v>
      </c>
    </row>
    <row r="44" spans="1:6" ht="15.6" x14ac:dyDescent="0.25">
      <c r="A44" s="50">
        <v>9</v>
      </c>
      <c r="B44" s="51">
        <v>2</v>
      </c>
      <c r="C44" s="52" t="s">
        <v>6</v>
      </c>
      <c r="D44" s="72" t="s">
        <v>63</v>
      </c>
      <c r="E44" s="67">
        <v>0</v>
      </c>
      <c r="F44" s="10">
        <f t="shared" si="2"/>
        <v>0</v>
      </c>
    </row>
    <row r="45" spans="1:6" ht="27.6" x14ac:dyDescent="0.25">
      <c r="A45" s="50">
        <v>10</v>
      </c>
      <c r="B45" s="51">
        <v>1</v>
      </c>
      <c r="C45" s="52" t="s">
        <v>6</v>
      </c>
      <c r="D45" s="72" t="s">
        <v>64</v>
      </c>
      <c r="E45" s="67">
        <v>0</v>
      </c>
      <c r="F45" s="10">
        <f t="shared" si="2"/>
        <v>0</v>
      </c>
    </row>
    <row r="46" spans="1:6" ht="15.6" x14ac:dyDescent="0.25">
      <c r="A46" s="50">
        <v>11</v>
      </c>
      <c r="B46" s="51">
        <v>2</v>
      </c>
      <c r="C46" s="52" t="s">
        <v>6</v>
      </c>
      <c r="D46" s="72" t="s">
        <v>65</v>
      </c>
      <c r="E46" s="67">
        <v>0</v>
      </c>
      <c r="F46" s="10">
        <f t="shared" si="2"/>
        <v>0</v>
      </c>
    </row>
    <row r="47" spans="1:6" ht="15.6" x14ac:dyDescent="0.25">
      <c r="A47" s="50">
        <v>12</v>
      </c>
      <c r="B47" s="51">
        <v>1</v>
      </c>
      <c r="C47" s="52" t="s">
        <v>6</v>
      </c>
      <c r="D47" s="72" t="s">
        <v>57</v>
      </c>
      <c r="E47" s="67">
        <v>0</v>
      </c>
      <c r="F47" s="10">
        <f t="shared" si="2"/>
        <v>0</v>
      </c>
    </row>
    <row r="48" spans="1:6" ht="16.2" thickBot="1" x14ac:dyDescent="0.3">
      <c r="A48" s="50">
        <v>13</v>
      </c>
      <c r="B48" s="51">
        <v>3</v>
      </c>
      <c r="C48" s="52" t="s">
        <v>6</v>
      </c>
      <c r="D48" s="73" t="s">
        <v>66</v>
      </c>
      <c r="E48" s="67">
        <v>0</v>
      </c>
      <c r="F48" s="11">
        <f t="shared" si="2"/>
        <v>0</v>
      </c>
    </row>
    <row r="49" spans="1:6" ht="16.2" thickTop="1" x14ac:dyDescent="0.25">
      <c r="A49" s="53"/>
      <c r="B49" s="54"/>
      <c r="C49" s="55"/>
      <c r="D49" s="15" t="s">
        <v>14</v>
      </c>
      <c r="E49" s="18">
        <f>C34</f>
        <v>710601</v>
      </c>
      <c r="F49" s="12">
        <f>SUM(F36:F48)</f>
        <v>0</v>
      </c>
    </row>
    <row r="50" spans="1:6" ht="16.2" thickBot="1" x14ac:dyDescent="0.25">
      <c r="A50" s="56"/>
      <c r="B50" s="57"/>
      <c r="C50" s="58"/>
      <c r="D50" s="19" t="str">
        <f>F34</f>
        <v>Tidewater Utilities Waterline Relocation; TU-3</v>
      </c>
      <c r="E50" s="14"/>
      <c r="F50" s="13"/>
    </row>
    <row r="52" spans="1:6" ht="13.8" thickBot="1" x14ac:dyDescent="0.3">
      <c r="A52" s="59"/>
      <c r="B52" s="59"/>
      <c r="C52" s="59"/>
      <c r="D52" s="59"/>
      <c r="E52" s="59"/>
      <c r="F52" s="59"/>
    </row>
    <row r="53" spans="1:6" ht="15.6" x14ac:dyDescent="0.25">
      <c r="A53" s="1" t="s">
        <v>7</v>
      </c>
      <c r="B53" s="2"/>
      <c r="C53" s="45" t="str">
        <f>C3</f>
        <v>T201609601</v>
      </c>
      <c r="D53" s="8"/>
      <c r="E53" s="16"/>
      <c r="F53" s="46" t="s">
        <v>20</v>
      </c>
    </row>
    <row r="54" spans="1:6" ht="15.6" x14ac:dyDescent="0.25">
      <c r="A54" s="3"/>
      <c r="B54" s="4" t="s">
        <v>8</v>
      </c>
      <c r="C54" s="47">
        <f>C4</f>
        <v>710601</v>
      </c>
      <c r="D54" s="9"/>
      <c r="F54" s="48" t="s">
        <v>49</v>
      </c>
    </row>
    <row r="55" spans="1:6" ht="31.2" x14ac:dyDescent="0.25">
      <c r="A55" s="5" t="s">
        <v>1</v>
      </c>
      <c r="B55" s="6" t="s">
        <v>0</v>
      </c>
      <c r="C55" s="6" t="s">
        <v>2</v>
      </c>
      <c r="D55" s="6" t="s">
        <v>3</v>
      </c>
      <c r="E55" s="6" t="s">
        <v>4</v>
      </c>
      <c r="F55" s="7" t="s">
        <v>5</v>
      </c>
    </row>
    <row r="56" spans="1:6" ht="27.6" x14ac:dyDescent="0.25">
      <c r="A56" s="50">
        <v>1</v>
      </c>
      <c r="B56" s="51">
        <v>80</v>
      </c>
      <c r="C56" s="52" t="s">
        <v>51</v>
      </c>
      <c r="D56" s="71" t="s">
        <v>52</v>
      </c>
      <c r="E56" s="67">
        <v>0</v>
      </c>
      <c r="F56" s="10">
        <f t="shared" ref="F56:F58" si="3">B56*E56</f>
        <v>0</v>
      </c>
    </row>
    <row r="57" spans="1:6" ht="15.6" x14ac:dyDescent="0.25">
      <c r="A57" s="50">
        <v>2</v>
      </c>
      <c r="B57" s="51">
        <v>2</v>
      </c>
      <c r="C57" s="52" t="s">
        <v>6</v>
      </c>
      <c r="D57" s="72" t="s">
        <v>62</v>
      </c>
      <c r="E57" s="67">
        <v>0</v>
      </c>
      <c r="F57" s="10">
        <f t="shared" si="3"/>
        <v>0</v>
      </c>
    </row>
    <row r="58" spans="1:6" ht="16.2" thickBot="1" x14ac:dyDescent="0.3">
      <c r="A58" s="50">
        <v>3</v>
      </c>
      <c r="B58" s="51">
        <v>1</v>
      </c>
      <c r="C58" s="52" t="s">
        <v>6</v>
      </c>
      <c r="D58" s="73" t="s">
        <v>57</v>
      </c>
      <c r="E58" s="67">
        <v>0</v>
      </c>
      <c r="F58" s="10">
        <f t="shared" si="3"/>
        <v>0</v>
      </c>
    </row>
    <row r="59" spans="1:6" ht="16.2" thickTop="1" x14ac:dyDescent="0.25">
      <c r="A59" s="53"/>
      <c r="B59" s="54"/>
      <c r="C59" s="55"/>
      <c r="D59" s="15" t="s">
        <v>14</v>
      </c>
      <c r="E59" s="18">
        <f>C54</f>
        <v>710601</v>
      </c>
      <c r="F59" s="12">
        <f>SUM(F56:F58)</f>
        <v>0</v>
      </c>
    </row>
    <row r="60" spans="1:6" ht="16.2" thickBot="1" x14ac:dyDescent="0.25">
      <c r="A60" s="56"/>
      <c r="B60" s="57"/>
      <c r="C60" s="58"/>
      <c r="D60" s="19" t="str">
        <f>F54</f>
        <v>Tidewater Utilities Waterline Relocation; TU-4</v>
      </c>
      <c r="E60" s="14"/>
      <c r="F60" s="13"/>
    </row>
    <row r="62" spans="1:6" ht="13.8" thickBot="1" x14ac:dyDescent="0.3"/>
    <row r="63" spans="1:6" ht="15.6" x14ac:dyDescent="0.25">
      <c r="A63" s="1" t="s">
        <v>7</v>
      </c>
      <c r="B63" s="2"/>
      <c r="C63" s="45" t="str">
        <f>C3</f>
        <v>T201609601</v>
      </c>
      <c r="D63" s="8"/>
      <c r="E63" s="16"/>
      <c r="F63" s="46" t="s">
        <v>21</v>
      </c>
    </row>
    <row r="64" spans="1:6" ht="15.6" x14ac:dyDescent="0.25">
      <c r="A64" s="3"/>
      <c r="B64" s="4" t="s">
        <v>8</v>
      </c>
      <c r="C64" s="47">
        <f>C4</f>
        <v>710601</v>
      </c>
      <c r="D64" s="9"/>
      <c r="F64" s="48" t="s">
        <v>50</v>
      </c>
    </row>
    <row r="65" spans="1:6" ht="31.2" x14ac:dyDescent="0.25">
      <c r="A65" s="5" t="s">
        <v>1</v>
      </c>
      <c r="B65" s="6" t="s">
        <v>0</v>
      </c>
      <c r="C65" s="6" t="s">
        <v>2</v>
      </c>
      <c r="D65" s="6" t="s">
        <v>3</v>
      </c>
      <c r="E65" s="6" t="s">
        <v>4</v>
      </c>
      <c r="F65" s="7" t="s">
        <v>5</v>
      </c>
    </row>
    <row r="66" spans="1:6" ht="27.6" x14ac:dyDescent="0.25">
      <c r="A66" s="50">
        <v>1</v>
      </c>
      <c r="B66" s="51">
        <v>164</v>
      </c>
      <c r="C66" s="52" t="s">
        <v>51</v>
      </c>
      <c r="D66" s="71" t="s">
        <v>52</v>
      </c>
      <c r="E66" s="67">
        <v>0</v>
      </c>
      <c r="F66" s="10">
        <f t="shared" ref="F66:F70" si="4">B66*E66</f>
        <v>0</v>
      </c>
    </row>
    <row r="67" spans="1:6" ht="27.6" x14ac:dyDescent="0.25">
      <c r="A67" s="50">
        <v>2</v>
      </c>
      <c r="B67" s="51">
        <v>74</v>
      </c>
      <c r="C67" s="52" t="s">
        <v>51</v>
      </c>
      <c r="D67" s="71" t="s">
        <v>55</v>
      </c>
      <c r="E67" s="67">
        <v>0</v>
      </c>
      <c r="F67" s="10">
        <f t="shared" si="4"/>
        <v>0</v>
      </c>
    </row>
    <row r="68" spans="1:6" ht="15.6" x14ac:dyDescent="0.25">
      <c r="A68" s="50">
        <v>3</v>
      </c>
      <c r="B68" s="51">
        <v>1</v>
      </c>
      <c r="C68" s="52" t="s">
        <v>6</v>
      </c>
      <c r="D68" s="72" t="s">
        <v>61</v>
      </c>
      <c r="E68" s="67">
        <v>0</v>
      </c>
      <c r="F68" s="10">
        <f t="shared" si="4"/>
        <v>0</v>
      </c>
    </row>
    <row r="69" spans="1:6" ht="15.6" x14ac:dyDescent="0.25">
      <c r="A69" s="50">
        <v>4</v>
      </c>
      <c r="B69" s="51">
        <v>1</v>
      </c>
      <c r="C69" s="52" t="s">
        <v>6</v>
      </c>
      <c r="D69" s="72" t="s">
        <v>53</v>
      </c>
      <c r="E69" s="67">
        <v>0</v>
      </c>
      <c r="F69" s="10">
        <f t="shared" si="4"/>
        <v>0</v>
      </c>
    </row>
    <row r="70" spans="1:6" ht="16.2" thickBot="1" x14ac:dyDescent="0.3">
      <c r="A70" s="50">
        <v>5</v>
      </c>
      <c r="B70" s="51">
        <v>1</v>
      </c>
      <c r="C70" s="52" t="s">
        <v>6</v>
      </c>
      <c r="D70" s="72" t="s">
        <v>57</v>
      </c>
      <c r="E70" s="67">
        <v>0</v>
      </c>
      <c r="F70" s="10">
        <f t="shared" si="4"/>
        <v>0</v>
      </c>
    </row>
    <row r="71" spans="1:6" ht="16.2" thickTop="1" x14ac:dyDescent="0.25">
      <c r="A71" s="53"/>
      <c r="B71" s="54"/>
      <c r="C71" s="55"/>
      <c r="D71" s="15" t="s">
        <v>14</v>
      </c>
      <c r="E71" s="18">
        <f>C64</f>
        <v>710601</v>
      </c>
      <c r="F71" s="12">
        <f>SUM(F66:F70)</f>
        <v>0</v>
      </c>
    </row>
    <row r="72" spans="1:6" ht="16.2" thickBot="1" x14ac:dyDescent="0.25">
      <c r="A72" s="56"/>
      <c r="B72" s="57"/>
      <c r="C72" s="58"/>
      <c r="D72" s="19" t="str">
        <f>F64</f>
        <v>Tidewater Utilities Waterline Relocation; TU-5</v>
      </c>
      <c r="E72" s="14"/>
      <c r="F72" s="13"/>
    </row>
  </sheetData>
  <sheetProtection algorithmName="SHA-512" hashValue="ptzS1KIH038SPeuOfn88FaE0YoH3loQL+4GtchSgC5UQ/4JggB1AFgjKsRVwFeZw9FnNkrZBw9yis4YVWUi6XA==" saltValue="yt55PDLABhtTTpE+ZTXb+Q==" spinCount="100000" sheet="1" objects="1" scenario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1463F6BF-6F23-4F14-8517-A9413AD2F430}"/>
    <dataValidation allowBlank="1" showErrorMessage="1" sqref="C10 A1" xr:uid="{042A838C-D16D-4278-AE6B-2F9BC9706AF0}"/>
    <dataValidation allowBlank="1" showInputMessage="1" prompt="ENTER COMPANY_x000a_NAME HERE IN CELL D1_x000a__x000a_USE TAB KEY TO MOVE _x000a_TO NEXT UNIT PRICE_x000a__x000a_ENTER UNIT PRICE IN ALL_x000a_BLUE HIGLIGHTED CELLS" sqref="D1" xr:uid="{187AEA71-B228-4485-BE02-E5BC9F701ACF}"/>
  </dataValidations>
  <pageMargins left="0.45" right="0.25" top="0.5" bottom="0.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911000</vt:lpstr>
      <vt:lpstr>710601</vt:lpstr>
      <vt:lpstr>'710601'!Print_Titles</vt:lpstr>
      <vt:lpstr>'911000'!Print_Titles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jim.hoagland</dc:creator>
  <cp:lastModifiedBy>Smith, Kimberly (DelDOT)</cp:lastModifiedBy>
  <cp:lastPrinted>2022-06-06T16:33:16Z</cp:lastPrinted>
  <dcterms:created xsi:type="dcterms:W3CDTF">2021-07-21T12:52:51Z</dcterms:created>
  <dcterms:modified xsi:type="dcterms:W3CDTF">2025-05-14T22:21:20Z</dcterms:modified>
</cp:coreProperties>
</file>